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imon\OneDrive\Desktop\Marginal Gains Blog\Blog articles to write\Mental Performance Silo\"/>
    </mc:Choice>
  </mc:AlternateContent>
  <xr:revisionPtr revIDLastSave="0" documentId="8_{2DAEED7A-D2A1-469F-9618-60186FB093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riction Log" sheetId="1" r:id="rId1"/>
    <sheet name="Analysis" sheetId="2" r:id="rId2"/>
    <sheet name="Action Pla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2" l="1"/>
  <c r="B21" i="2"/>
  <c r="B20" i="2"/>
  <c r="B19" i="2"/>
  <c r="E16" i="2"/>
  <c r="D16" i="2"/>
  <c r="E15" i="2"/>
  <c r="D15" i="2"/>
  <c r="B15" i="2"/>
  <c r="C15" i="2" s="1"/>
  <c r="E14" i="2"/>
  <c r="D14" i="2"/>
  <c r="B14" i="2"/>
  <c r="C14" i="2" s="1"/>
  <c r="E13" i="2"/>
  <c r="D13" i="2"/>
  <c r="B13" i="2"/>
  <c r="D9" i="2"/>
  <c r="D8" i="2"/>
  <c r="B8" i="2"/>
  <c r="D7" i="2"/>
  <c r="B7" i="2"/>
  <c r="D6" i="2"/>
  <c r="B6" i="2"/>
  <c r="B23" i="2" l="1"/>
  <c r="B16" i="2"/>
  <c r="C16" i="2" s="1"/>
  <c r="C13" i="2"/>
  <c r="B9" i="2"/>
  <c r="C9" i="2" s="1"/>
  <c r="C8" i="2" l="1"/>
  <c r="C6" i="2"/>
  <c r="C7" i="2"/>
</calcChain>
</file>

<file path=xl/sharedStrings.xml><?xml version="1.0" encoding="utf-8"?>
<sst xmlns="http://schemas.openxmlformats.org/spreadsheetml/2006/main" count="74" uniqueCount="62">
  <si>
    <t>Friction Log</t>
  </si>
  <si>
    <t>Log friction points as they happen. One row per incident. The Analysis tab will update automatically.</t>
  </si>
  <si>
    <t>Date</t>
  </si>
  <si>
    <t>Type</t>
  </si>
  <si>
    <t>Description</t>
  </si>
  <si>
    <t>Duration (mins)</t>
  </si>
  <si>
    <t>Impact (1–5)</t>
  </si>
  <si>
    <t>Fixable?</t>
  </si>
  <si>
    <t>QUICK GUIDE</t>
  </si>
  <si>
    <t>System = tools/processes  |  People = colleagues/approvals  |  Personal = your own habits</t>
  </si>
  <si>
    <t>Impact</t>
  </si>
  <si>
    <t>1 = minor annoyance   2 = noticeable delay   3 = significant   4 = major blocker   5 = critical</t>
  </si>
  <si>
    <t>Yes = within your control   No = outside your control   Maybe = needs negotiation</t>
  </si>
  <si>
    <t>Duration</t>
  </si>
  <si>
    <t>Log in minutes. Even 1-2 minutes adds up — log everything.</t>
  </si>
  <si>
    <t>Friction Log — Analysis</t>
  </si>
  <si>
    <t>This tab updates automatically as you log entries. Review weekly to spot your biggest blockers.</t>
  </si>
  <si>
    <t>A — Frequency by Type</t>
  </si>
  <si>
    <t>Count</t>
  </si>
  <si>
    <t>% of Total</t>
  </si>
  <si>
    <t>Avg Impact</t>
  </si>
  <si>
    <t>System</t>
  </si>
  <si>
    <t>People</t>
  </si>
  <si>
    <t>Personal</t>
  </si>
  <si>
    <t>TOTAL</t>
  </si>
  <si>
    <t>B — Time Lost by Type</t>
  </si>
  <si>
    <t>Total Mins</t>
  </si>
  <si>
    <t>Total Hours</t>
  </si>
  <si>
    <t>Avg Duration (mins)</t>
  </si>
  <si>
    <t>Max Duration (mins)</t>
  </si>
  <si>
    <t>C — Summary Stats</t>
  </si>
  <si>
    <t>Total entries logged</t>
  </si>
  <si>
    <t>Total time lost (mins)</t>
  </si>
  <si>
    <t>Total time lost (hours)</t>
  </si>
  <si>
    <t>Average impact score</t>
  </si>
  <si>
    <t>Most common type</t>
  </si>
  <si>
    <t>Friction Log — Action Plan</t>
  </si>
  <si>
    <t>Review your Analysis tab, then use this sheet to record your top blockers and commit to specific fixes. Review and update weekly.</t>
  </si>
  <si>
    <t>My Top 3 Productivity Blockers</t>
  </si>
  <si>
    <t>No.</t>
  </si>
  <si>
    <t>Blocker Description</t>
  </si>
  <si>
    <t>Action to Fix It</t>
  </si>
  <si>
    <t>Target Date</t>
  </si>
  <si>
    <t>Status</t>
  </si>
  <si>
    <t>Weekly Review Notes</t>
  </si>
  <si>
    <t>Week</t>
  </si>
  <si>
    <t>What worked?</t>
  </si>
  <si>
    <t>What still needs fixing?</t>
  </si>
  <si>
    <t>Adjustment made</t>
  </si>
  <si>
    <t>Next priority</t>
  </si>
  <si>
    <t>Week 1</t>
  </si>
  <si>
    <t>Week 2</t>
  </si>
  <si>
    <t>Week 3</t>
  </si>
  <si>
    <t>Week 4</t>
  </si>
  <si>
    <t>Reflection Prompts</t>
  </si>
  <si>
    <t>Which single friction point cost me the most time this week?</t>
  </si>
  <si>
    <t>Your notes here...</t>
  </si>
  <si>
    <t>Which blocker is within my control to fix right now?</t>
  </si>
  <si>
    <t>What one change would have the biggest impact on my focus?</t>
  </si>
  <si>
    <t>Did any friction points disappear this week? What caused that?</t>
  </si>
  <si>
    <t>Am I logging honestly, or avoiding noting things that feel uncomfortable?</t>
  </si>
  <si>
    <t>Time of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</si>
</sst>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i/>
      <sz val="10"/>
      <color rgb="FF008F72"/>
      <name val="Arial"/>
    </font>
    <font>
      <b/>
      <sz val="11"/>
      <color rgb="FFFFFFFF"/>
      <name val="Arial"/>
    </font>
    <font>
      <sz val="10"/>
      <color rgb="FF2D2D2D"/>
      <name val="Arial"/>
    </font>
    <font>
      <b/>
      <sz val="10"/>
      <color rgb="FFFFFFFF"/>
      <name val="Arial"/>
    </font>
    <font>
      <b/>
      <sz val="10"/>
      <color rgb="FF008F72"/>
      <name val="Arial"/>
    </font>
    <font>
      <sz val="9"/>
      <color rgb="FF2D2D2D"/>
      <name val="Arial"/>
    </font>
    <font>
      <b/>
      <sz val="12"/>
      <color rgb="FFFFFFFF"/>
      <name val="Arial"/>
    </font>
    <font>
      <b/>
      <sz val="10"/>
      <color rgb="FF2D2D2D"/>
      <name val="Arial"/>
    </font>
    <font>
      <i/>
      <sz val="10"/>
      <color rgb="FFAAAAAA"/>
      <name val="Arial"/>
    </font>
  </fonts>
  <fills count="7">
    <fill>
      <patternFill patternType="none"/>
    </fill>
    <fill>
      <patternFill patternType="gray125"/>
    </fill>
    <fill>
      <patternFill patternType="solid">
        <fgColor rgb="FF049F82"/>
      </patternFill>
    </fill>
    <fill>
      <patternFill patternType="solid">
        <fgColor rgb="FFE6F7F4"/>
      </patternFill>
    </fill>
    <fill>
      <patternFill patternType="solid">
        <fgColor rgb="FF008F72"/>
      </patternFill>
    </fill>
    <fill>
      <patternFill patternType="solid">
        <fgColor rgb="FFFFFFFF"/>
      </patternFill>
    </fill>
    <fill>
      <patternFill patternType="solid">
        <fgColor rgb="FFF9F9F9"/>
      </patternFill>
    </fill>
  </fills>
  <borders count="5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9" fontId="4" fillId="5" borderId="1" xfId="0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9" fontId="4" fillId="6" borderId="1" xfId="0" applyNumberFormat="1" applyFont="1" applyFill="1" applyBorder="1" applyAlignment="1">
      <alignment horizontal="center" vertical="center" wrapText="1"/>
    </xf>
    <xf numFmtId="164" fontId="4" fillId="6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9" fontId="9" fillId="3" borderId="1" xfId="0" applyNumberFormat="1" applyFont="1" applyFill="1" applyBorder="1" applyAlignment="1">
      <alignment horizontal="center" vertical="center" wrapText="1"/>
    </xf>
    <xf numFmtId="164" fontId="9" fillId="3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0" xfId="0"/>
    <xf numFmtId="0" fontId="7" fillId="3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2" xfId="0" applyBorder="1"/>
    <xf numFmtId="0" fontId="2" fillId="3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164" fontId="6" fillId="6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64" fontId="6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4" fillId="6" borderId="1" xfId="0" applyNumberFormat="1" applyFont="1" applyFill="1" applyBorder="1" applyAlignment="1">
      <alignment horizontal="left" vertical="center" wrapText="1"/>
    </xf>
    <xf numFmtId="14" fontId="4" fillId="5" borderId="1" xfId="0" applyNumberFormat="1" applyFont="1" applyFill="1" applyBorder="1" applyAlignment="1">
      <alignment horizontal="left" vertical="center" wrapText="1"/>
    </xf>
    <xf numFmtId="20" fontId="4" fillId="5" borderId="1" xfId="0" applyNumberFormat="1" applyFont="1" applyFill="1" applyBorder="1" applyAlignment="1">
      <alignment horizontal="left" vertical="center" wrapText="1"/>
    </xf>
    <xf numFmtId="20" fontId="4" fillId="6" borderId="1" xfId="0" applyNumberFormat="1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GB"/>
              <a:t>Friction Count by Type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Analysis!$B$5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049F82"/>
            </a:solidFill>
            <a:ln>
              <a:prstDash val="solid"/>
            </a:ln>
          </c:spPr>
          <c:invertIfNegative val="1"/>
          <c:cat>
            <c:strRef>
              <c:f>Analysis!$A$6:$A$8</c:f>
              <c:strCache>
                <c:ptCount val="3"/>
                <c:pt idx="0">
                  <c:v>System</c:v>
                </c:pt>
                <c:pt idx="1">
                  <c:v>People</c:v>
                </c:pt>
                <c:pt idx="2">
                  <c:v>Personal</c:v>
                </c:pt>
              </c:strCache>
            </c:strRef>
          </c:cat>
          <c:val>
            <c:numRef>
              <c:f>Analysis!$B$6:$B$8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97E0-4260-A0F5-60E486EBD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Type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Count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49F82"/>
  </sheetPr>
  <dimension ref="A1:F59"/>
  <sheetViews>
    <sheetView showGridLines="0" tabSelected="1" workbookViewId="0">
      <selection activeCell="G11" sqref="G11"/>
    </sheetView>
  </sheetViews>
  <sheetFormatPr defaultRowHeight="14.4" x14ac:dyDescent="0.3"/>
  <cols>
    <col min="1" max="1" width="12" customWidth="1"/>
    <col min="2" max="2" width="12.88671875" customWidth="1"/>
    <col min="3" max="3" width="16" customWidth="1"/>
    <col min="4" max="4" width="42" customWidth="1"/>
    <col min="5" max="5" width="16" customWidth="1"/>
    <col min="6" max="6" width="14" customWidth="1"/>
  </cols>
  <sheetData>
    <row r="1" spans="1:6" ht="36" customHeight="1" x14ac:dyDescent="0.3">
      <c r="A1" s="24" t="s">
        <v>0</v>
      </c>
      <c r="B1" s="19"/>
      <c r="C1" s="19"/>
      <c r="D1" s="19"/>
      <c r="E1" s="19"/>
      <c r="F1" s="19"/>
    </row>
    <row r="2" spans="1:6" ht="19.95" customHeight="1" x14ac:dyDescent="0.3">
      <c r="A2" s="23" t="s">
        <v>1</v>
      </c>
      <c r="B2" s="19"/>
      <c r="C2" s="19"/>
      <c r="D2" s="19"/>
      <c r="E2" s="19"/>
      <c r="F2" s="19"/>
    </row>
    <row r="3" spans="1:6" ht="28.05" customHeight="1" x14ac:dyDescent="0.3">
      <c r="A3" s="1" t="s">
        <v>2</v>
      </c>
      <c r="B3" s="1" t="s">
        <v>61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19.95" customHeight="1" x14ac:dyDescent="0.3">
      <c r="A4" s="38"/>
      <c r="B4" s="39"/>
      <c r="C4" s="2"/>
      <c r="D4" s="2"/>
      <c r="E4" s="2"/>
      <c r="F4" s="2"/>
    </row>
    <row r="5" spans="1:6" ht="19.95" customHeight="1" x14ac:dyDescent="0.3">
      <c r="A5" s="37"/>
      <c r="B5" s="40"/>
      <c r="C5" s="3"/>
      <c r="D5" s="3"/>
      <c r="E5" s="3"/>
      <c r="F5" s="3"/>
    </row>
    <row r="6" spans="1:6" ht="19.95" customHeight="1" x14ac:dyDescent="0.3">
      <c r="A6" s="38"/>
      <c r="B6" s="39"/>
      <c r="C6" s="2"/>
      <c r="D6" s="2"/>
      <c r="E6" s="2"/>
      <c r="F6" s="2"/>
    </row>
    <row r="7" spans="1:6" ht="19.95" customHeight="1" x14ac:dyDescent="0.3">
      <c r="A7" s="3"/>
      <c r="B7" s="3"/>
      <c r="C7" s="3"/>
      <c r="D7" s="3"/>
      <c r="E7" s="3"/>
      <c r="F7" s="3"/>
    </row>
    <row r="8" spans="1:6" ht="19.95" customHeight="1" x14ac:dyDescent="0.3">
      <c r="A8" s="2"/>
      <c r="B8" s="2"/>
      <c r="C8" s="2"/>
      <c r="D8" s="2"/>
      <c r="E8" s="2"/>
      <c r="F8" s="2"/>
    </row>
    <row r="9" spans="1:6" ht="19.95" customHeight="1" x14ac:dyDescent="0.3">
      <c r="A9" s="3"/>
      <c r="B9" s="3"/>
      <c r="C9" s="3"/>
      <c r="D9" s="3"/>
      <c r="E9" s="3"/>
      <c r="F9" s="3"/>
    </row>
    <row r="10" spans="1:6" ht="19.95" customHeight="1" x14ac:dyDescent="0.3">
      <c r="A10" s="2"/>
      <c r="B10" s="2"/>
      <c r="C10" s="2"/>
      <c r="D10" s="2"/>
      <c r="E10" s="2"/>
      <c r="F10" s="2"/>
    </row>
    <row r="11" spans="1:6" ht="19.95" customHeight="1" x14ac:dyDescent="0.3">
      <c r="A11" s="3"/>
      <c r="B11" s="3"/>
      <c r="C11" s="3"/>
      <c r="D11" s="3"/>
      <c r="E11" s="3"/>
      <c r="F11" s="3"/>
    </row>
    <row r="12" spans="1:6" ht="19.95" customHeight="1" x14ac:dyDescent="0.3">
      <c r="A12" s="2"/>
      <c r="B12" s="2"/>
      <c r="C12" s="2"/>
      <c r="D12" s="2"/>
      <c r="E12" s="2"/>
      <c r="F12" s="2"/>
    </row>
    <row r="13" spans="1:6" ht="19.95" customHeight="1" x14ac:dyDescent="0.3">
      <c r="A13" s="3"/>
      <c r="B13" s="3"/>
      <c r="C13" s="3"/>
      <c r="D13" s="3"/>
      <c r="E13" s="3"/>
      <c r="F13" s="3"/>
    </row>
    <row r="14" spans="1:6" ht="19.95" customHeight="1" x14ac:dyDescent="0.3">
      <c r="A14" s="2"/>
      <c r="B14" s="2"/>
      <c r="C14" s="2"/>
      <c r="D14" s="2"/>
      <c r="E14" s="2"/>
      <c r="F14" s="2"/>
    </row>
    <row r="15" spans="1:6" ht="19.95" customHeight="1" x14ac:dyDescent="0.3">
      <c r="A15" s="3"/>
      <c r="B15" s="3"/>
      <c r="C15" s="3"/>
      <c r="D15" s="3"/>
      <c r="E15" s="3"/>
      <c r="F15" s="3"/>
    </row>
    <row r="16" spans="1:6" ht="19.95" customHeight="1" x14ac:dyDescent="0.3">
      <c r="A16" s="2"/>
      <c r="B16" s="2"/>
      <c r="C16" s="2"/>
      <c r="D16" s="2"/>
      <c r="E16" s="2"/>
      <c r="F16" s="2"/>
    </row>
    <row r="17" spans="1:6" ht="19.95" customHeight="1" x14ac:dyDescent="0.3">
      <c r="A17" s="3"/>
      <c r="B17" s="3"/>
      <c r="C17" s="3"/>
      <c r="D17" s="3"/>
      <c r="E17" s="3"/>
      <c r="F17" s="3"/>
    </row>
    <row r="18" spans="1:6" ht="19.95" customHeight="1" x14ac:dyDescent="0.3">
      <c r="A18" s="2"/>
      <c r="B18" s="2"/>
      <c r="C18" s="2"/>
      <c r="D18" s="2"/>
      <c r="E18" s="2"/>
      <c r="F18" s="2"/>
    </row>
    <row r="19" spans="1:6" ht="19.95" customHeight="1" x14ac:dyDescent="0.3">
      <c r="A19" s="3"/>
      <c r="B19" s="3"/>
      <c r="C19" s="3"/>
      <c r="D19" s="3"/>
      <c r="E19" s="3"/>
      <c r="F19" s="3"/>
    </row>
    <row r="20" spans="1:6" ht="19.95" customHeight="1" x14ac:dyDescent="0.3">
      <c r="A20" s="2"/>
      <c r="B20" s="2"/>
      <c r="C20" s="2"/>
      <c r="D20" s="2"/>
      <c r="E20" s="2"/>
      <c r="F20" s="2"/>
    </row>
    <row r="21" spans="1:6" ht="19.95" customHeight="1" x14ac:dyDescent="0.3">
      <c r="A21" s="3"/>
      <c r="B21" s="3"/>
      <c r="C21" s="3"/>
      <c r="D21" s="3"/>
      <c r="E21" s="3"/>
      <c r="F21" s="3"/>
    </row>
    <row r="22" spans="1:6" ht="19.95" customHeight="1" x14ac:dyDescent="0.3">
      <c r="A22" s="2"/>
      <c r="B22" s="2"/>
      <c r="C22" s="2"/>
      <c r="D22" s="2"/>
      <c r="E22" s="2"/>
      <c r="F22" s="2"/>
    </row>
    <row r="23" spans="1:6" ht="19.95" customHeight="1" x14ac:dyDescent="0.3">
      <c r="A23" s="3"/>
      <c r="B23" s="3"/>
      <c r="C23" s="3"/>
      <c r="D23" s="3"/>
      <c r="E23" s="3"/>
      <c r="F23" s="3"/>
    </row>
    <row r="24" spans="1:6" ht="19.95" customHeight="1" x14ac:dyDescent="0.3">
      <c r="A24" s="2"/>
      <c r="B24" s="2"/>
      <c r="C24" s="2"/>
      <c r="D24" s="2"/>
      <c r="E24" s="2"/>
      <c r="F24" s="2"/>
    </row>
    <row r="25" spans="1:6" ht="19.95" customHeight="1" x14ac:dyDescent="0.3">
      <c r="A25" s="3"/>
      <c r="B25" s="3"/>
      <c r="C25" s="3"/>
      <c r="D25" s="3"/>
      <c r="E25" s="3"/>
      <c r="F25" s="3"/>
    </row>
    <row r="26" spans="1:6" ht="19.95" customHeight="1" x14ac:dyDescent="0.3">
      <c r="A26" s="2"/>
      <c r="B26" s="2"/>
      <c r="C26" s="2"/>
      <c r="D26" s="2"/>
      <c r="E26" s="2"/>
      <c r="F26" s="2"/>
    </row>
    <row r="27" spans="1:6" ht="19.95" customHeight="1" x14ac:dyDescent="0.3">
      <c r="A27" s="3"/>
      <c r="B27" s="3"/>
      <c r="C27" s="3"/>
      <c r="D27" s="3"/>
      <c r="E27" s="3"/>
      <c r="F27" s="3"/>
    </row>
    <row r="28" spans="1:6" ht="19.95" customHeight="1" x14ac:dyDescent="0.3">
      <c r="A28" s="2"/>
      <c r="B28" s="2"/>
      <c r="C28" s="2"/>
      <c r="D28" s="2"/>
      <c r="E28" s="2"/>
      <c r="F28" s="2"/>
    </row>
    <row r="29" spans="1:6" ht="19.95" customHeight="1" x14ac:dyDescent="0.3">
      <c r="A29" s="3"/>
      <c r="B29" s="3"/>
      <c r="C29" s="3"/>
      <c r="D29" s="3"/>
      <c r="E29" s="3"/>
      <c r="F29" s="3"/>
    </row>
    <row r="30" spans="1:6" ht="19.95" customHeight="1" x14ac:dyDescent="0.3">
      <c r="A30" s="2"/>
      <c r="B30" s="2"/>
      <c r="C30" s="2"/>
      <c r="D30" s="2"/>
      <c r="E30" s="2"/>
      <c r="F30" s="2"/>
    </row>
    <row r="31" spans="1:6" ht="19.95" customHeight="1" x14ac:dyDescent="0.3">
      <c r="A31" s="3"/>
      <c r="B31" s="3"/>
      <c r="C31" s="3"/>
      <c r="D31" s="3"/>
      <c r="E31" s="3"/>
      <c r="F31" s="3"/>
    </row>
    <row r="32" spans="1:6" ht="19.95" customHeight="1" x14ac:dyDescent="0.3">
      <c r="A32" s="2"/>
      <c r="B32" s="2"/>
      <c r="C32" s="2"/>
      <c r="D32" s="2"/>
      <c r="E32" s="2"/>
      <c r="F32" s="2"/>
    </row>
    <row r="33" spans="1:6" ht="19.95" customHeight="1" x14ac:dyDescent="0.3">
      <c r="A33" s="3"/>
      <c r="B33" s="3"/>
      <c r="C33" s="3"/>
      <c r="D33" s="3"/>
      <c r="E33" s="3"/>
      <c r="F33" s="3"/>
    </row>
    <row r="34" spans="1:6" ht="19.95" customHeight="1" x14ac:dyDescent="0.3">
      <c r="A34" s="2"/>
      <c r="B34" s="2"/>
      <c r="C34" s="2"/>
      <c r="D34" s="2"/>
      <c r="E34" s="2"/>
      <c r="F34" s="2"/>
    </row>
    <row r="35" spans="1:6" ht="19.95" customHeight="1" x14ac:dyDescent="0.3">
      <c r="A35" s="3"/>
      <c r="B35" s="3"/>
      <c r="C35" s="3"/>
      <c r="D35" s="3"/>
      <c r="E35" s="3"/>
      <c r="F35" s="3"/>
    </row>
    <row r="36" spans="1:6" ht="19.95" customHeight="1" x14ac:dyDescent="0.3">
      <c r="A36" s="2"/>
      <c r="B36" s="2"/>
      <c r="C36" s="2"/>
      <c r="D36" s="2"/>
      <c r="E36" s="2"/>
      <c r="F36" s="2"/>
    </row>
    <row r="37" spans="1:6" ht="19.95" customHeight="1" x14ac:dyDescent="0.3">
      <c r="A37" s="3"/>
      <c r="B37" s="3"/>
      <c r="C37" s="3"/>
      <c r="D37" s="3"/>
      <c r="E37" s="3"/>
      <c r="F37" s="3"/>
    </row>
    <row r="38" spans="1:6" ht="19.95" customHeight="1" x14ac:dyDescent="0.3">
      <c r="A38" s="2"/>
      <c r="B38" s="2"/>
      <c r="C38" s="2"/>
      <c r="D38" s="2"/>
      <c r="E38" s="2"/>
      <c r="F38" s="2"/>
    </row>
    <row r="39" spans="1:6" ht="19.95" customHeight="1" x14ac:dyDescent="0.3">
      <c r="A39" s="3"/>
      <c r="B39" s="3"/>
      <c r="C39" s="3"/>
      <c r="D39" s="3"/>
      <c r="E39" s="3"/>
      <c r="F39" s="3"/>
    </row>
    <row r="40" spans="1:6" ht="19.95" customHeight="1" x14ac:dyDescent="0.3">
      <c r="A40" s="2"/>
      <c r="B40" s="2"/>
      <c r="C40" s="2"/>
      <c r="D40" s="2"/>
      <c r="E40" s="2"/>
      <c r="F40" s="2"/>
    </row>
    <row r="41" spans="1:6" ht="19.95" customHeight="1" x14ac:dyDescent="0.3">
      <c r="A41" s="3"/>
      <c r="B41" s="3"/>
      <c r="C41" s="3"/>
      <c r="D41" s="3"/>
      <c r="E41" s="3"/>
      <c r="F41" s="3"/>
    </row>
    <row r="42" spans="1:6" ht="19.95" customHeight="1" x14ac:dyDescent="0.3">
      <c r="A42" s="2"/>
      <c r="B42" s="2"/>
      <c r="C42" s="2"/>
      <c r="D42" s="2"/>
      <c r="E42" s="2"/>
      <c r="F42" s="2"/>
    </row>
    <row r="43" spans="1:6" ht="19.95" customHeight="1" x14ac:dyDescent="0.3">
      <c r="A43" s="3"/>
      <c r="B43" s="3"/>
      <c r="C43" s="3"/>
      <c r="D43" s="3"/>
      <c r="E43" s="3"/>
      <c r="F43" s="3"/>
    </row>
    <row r="44" spans="1:6" ht="19.95" customHeight="1" x14ac:dyDescent="0.3">
      <c r="A44" s="2"/>
      <c r="B44" s="2"/>
      <c r="C44" s="2"/>
      <c r="D44" s="2"/>
      <c r="E44" s="2"/>
      <c r="F44" s="2"/>
    </row>
    <row r="45" spans="1:6" ht="19.95" customHeight="1" x14ac:dyDescent="0.3">
      <c r="A45" s="3"/>
      <c r="B45" s="3"/>
      <c r="C45" s="3"/>
      <c r="D45" s="3"/>
      <c r="E45" s="3"/>
      <c r="F45" s="3"/>
    </row>
    <row r="46" spans="1:6" ht="19.95" customHeight="1" x14ac:dyDescent="0.3">
      <c r="A46" s="2"/>
      <c r="B46" s="2"/>
      <c r="C46" s="2"/>
      <c r="D46" s="2"/>
      <c r="E46" s="2"/>
      <c r="F46" s="2"/>
    </row>
    <row r="47" spans="1:6" ht="19.95" customHeight="1" x14ac:dyDescent="0.3">
      <c r="A47" s="3"/>
      <c r="B47" s="3"/>
      <c r="C47" s="3"/>
      <c r="D47" s="3"/>
      <c r="E47" s="3"/>
      <c r="F47" s="3"/>
    </row>
    <row r="48" spans="1:6" ht="19.95" customHeight="1" x14ac:dyDescent="0.3">
      <c r="A48" s="2"/>
      <c r="B48" s="2"/>
      <c r="C48" s="2"/>
      <c r="D48" s="2"/>
      <c r="E48" s="2"/>
      <c r="F48" s="2"/>
    </row>
    <row r="49" spans="1:6" ht="19.95" customHeight="1" x14ac:dyDescent="0.3">
      <c r="A49" s="3"/>
      <c r="B49" s="3"/>
      <c r="C49" s="3"/>
      <c r="D49" s="3"/>
      <c r="E49" s="3"/>
      <c r="F49" s="3"/>
    </row>
    <row r="50" spans="1:6" ht="19.95" customHeight="1" x14ac:dyDescent="0.3">
      <c r="A50" s="2"/>
      <c r="B50" s="2"/>
      <c r="C50" s="2"/>
      <c r="D50" s="2"/>
      <c r="E50" s="2"/>
      <c r="F50" s="2"/>
    </row>
    <row r="51" spans="1:6" ht="19.95" customHeight="1" x14ac:dyDescent="0.3">
      <c r="A51" s="3"/>
      <c r="B51" s="3"/>
      <c r="C51" s="3"/>
      <c r="D51" s="3"/>
      <c r="E51" s="3"/>
      <c r="F51" s="3"/>
    </row>
    <row r="52" spans="1:6" ht="19.95" customHeight="1" x14ac:dyDescent="0.3">
      <c r="A52" s="2"/>
      <c r="B52" s="2"/>
      <c r="C52" s="2"/>
      <c r="D52" s="2"/>
      <c r="E52" s="2"/>
      <c r="F52" s="2"/>
    </row>
    <row r="53" spans="1:6" ht="19.95" customHeight="1" x14ac:dyDescent="0.3">
      <c r="A53" s="3"/>
      <c r="B53" s="3"/>
      <c r="C53" s="3"/>
      <c r="D53" s="3"/>
      <c r="E53" s="3"/>
      <c r="F53" s="3"/>
    </row>
    <row r="55" spans="1:6" ht="19.95" customHeight="1" x14ac:dyDescent="0.3">
      <c r="A55" s="18" t="s">
        <v>8</v>
      </c>
      <c r="B55" s="19"/>
      <c r="C55" s="19"/>
      <c r="D55" s="19"/>
      <c r="E55" s="19"/>
      <c r="F55" s="19"/>
    </row>
    <row r="56" spans="1:6" ht="18" customHeight="1" x14ac:dyDescent="0.3">
      <c r="A56" s="4" t="s">
        <v>3</v>
      </c>
      <c r="B56" s="20" t="s">
        <v>9</v>
      </c>
      <c r="C56" s="21"/>
      <c r="D56" s="21"/>
      <c r="E56" s="21"/>
      <c r="F56" s="21"/>
    </row>
    <row r="57" spans="1:6" ht="18" customHeight="1" x14ac:dyDescent="0.3">
      <c r="A57" s="4" t="s">
        <v>10</v>
      </c>
      <c r="B57" s="20" t="s">
        <v>11</v>
      </c>
      <c r="C57" s="21"/>
      <c r="D57" s="21"/>
      <c r="E57" s="21"/>
      <c r="F57" s="21"/>
    </row>
    <row r="58" spans="1:6" ht="18" customHeight="1" x14ac:dyDescent="0.3">
      <c r="A58" s="4" t="s">
        <v>7</v>
      </c>
      <c r="B58" s="20" t="s">
        <v>12</v>
      </c>
      <c r="C58" s="21"/>
      <c r="D58" s="21"/>
      <c r="E58" s="21"/>
      <c r="F58" s="21"/>
    </row>
    <row r="59" spans="1:6" ht="18" customHeight="1" x14ac:dyDescent="0.3">
      <c r="A59" s="4" t="s">
        <v>13</v>
      </c>
      <c r="B59" s="20" t="s">
        <v>14</v>
      </c>
      <c r="C59" s="21"/>
      <c r="D59" s="21"/>
      <c r="E59" s="21"/>
      <c r="F59" s="21"/>
    </row>
  </sheetData>
  <mergeCells count="7">
    <mergeCell ref="A1:F1"/>
    <mergeCell ref="B59:F59"/>
    <mergeCell ref="A55:F55"/>
    <mergeCell ref="B56:F56"/>
    <mergeCell ref="B57:F57"/>
    <mergeCell ref="B58:F58"/>
    <mergeCell ref="A2:F2"/>
  </mergeCells>
  <conditionalFormatting sqref="F4:F53">
    <cfRule type="colorScale" priority="1">
      <colorScale>
        <cfvo type="num" val="1"/>
        <cfvo type="num" val="3"/>
        <cfvo type="num" val="5"/>
        <color rgb="FF92D36E"/>
        <color rgb="FFFFD966"/>
        <color rgb="FFE06C75"/>
      </colorScale>
    </cfRule>
  </conditionalFormatting>
  <dataValidations count="3">
    <dataValidation type="list" allowBlank="1" showErrorMessage="1" errorTitle="Invalid entry" error="Please choose System, People, or Personal." sqref="C4:C53" xr:uid="{00000000-0002-0000-0000-000000000000}">
      <formula1>"System,People,Personal"</formula1>
    </dataValidation>
    <dataValidation type="list" allowBlank="1" showErrorMessage="1" errorTitle="Invalid entry" error="Please enter a number between 1 and 5." sqref="F4:F53" xr:uid="{00000000-0002-0000-0000-000001000000}">
      <formula1>"1,2,3,4,5"</formula1>
    </dataValidation>
    <dataValidation type="whole" operator="greaterThan" allowBlank="1" showErrorMessage="1" errorTitle="Invalid entry" error="Please enter duration in whole minutes." sqref="E4:E53" xr:uid="{00000000-0002-0000-0000-000003000000}">
      <formula1>0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F72"/>
  </sheetPr>
  <dimension ref="A1:I23"/>
  <sheetViews>
    <sheetView showGridLines="0" workbookViewId="0">
      <selection activeCell="S8" sqref="S8"/>
    </sheetView>
  </sheetViews>
  <sheetFormatPr defaultRowHeight="14.4" x14ac:dyDescent="0.3"/>
  <cols>
    <col min="1" max="1" width="14" customWidth="1"/>
    <col min="2" max="2" width="10" customWidth="1"/>
    <col min="3" max="4" width="13" customWidth="1"/>
    <col min="5" max="5" width="14" customWidth="1"/>
  </cols>
  <sheetData>
    <row r="1" spans="1:9" ht="36" customHeight="1" x14ac:dyDescent="0.3">
      <c r="A1" s="24" t="s">
        <v>15</v>
      </c>
      <c r="B1" s="19"/>
      <c r="C1" s="19"/>
      <c r="D1" s="19"/>
      <c r="E1" s="19"/>
      <c r="F1" s="19"/>
      <c r="G1" s="19"/>
      <c r="H1" s="19"/>
      <c r="I1" s="19"/>
    </row>
    <row r="2" spans="1:9" ht="19.95" customHeight="1" x14ac:dyDescent="0.3">
      <c r="A2" s="23" t="s">
        <v>16</v>
      </c>
      <c r="B2" s="19"/>
      <c r="C2" s="19"/>
      <c r="D2" s="19"/>
      <c r="E2" s="19"/>
      <c r="F2" s="19"/>
      <c r="G2" s="19"/>
      <c r="H2" s="19"/>
      <c r="I2" s="19"/>
    </row>
    <row r="4" spans="1:9" ht="24" customHeight="1" x14ac:dyDescent="0.3">
      <c r="A4" s="41" t="s">
        <v>17</v>
      </c>
      <c r="B4" s="41"/>
      <c r="C4" s="41"/>
      <c r="D4" s="41"/>
    </row>
    <row r="5" spans="1:9" x14ac:dyDescent="0.3">
      <c r="A5" s="5" t="s">
        <v>3</v>
      </c>
      <c r="B5" s="5" t="s">
        <v>18</v>
      </c>
      <c r="C5" s="5" t="s">
        <v>19</v>
      </c>
      <c r="D5" s="5" t="s">
        <v>20</v>
      </c>
    </row>
    <row r="6" spans="1:9" ht="19.95" customHeight="1" x14ac:dyDescent="0.3">
      <c r="A6" s="6" t="s">
        <v>21</v>
      </c>
      <c r="B6" s="6">
        <f>COUNTIF('Friction Log'!C4:C53,"System")</f>
        <v>0</v>
      </c>
      <c r="C6" s="7">
        <f>IFERROR(B6/B9,0)</f>
        <v>0</v>
      </c>
      <c r="D6" s="8" t="str">
        <f>IFERROR(AVERAGEIF('Friction Log'!C4:C53,"System",'Friction Log'!F4:F53),"-")</f>
        <v>-</v>
      </c>
    </row>
    <row r="7" spans="1:9" ht="19.95" customHeight="1" x14ac:dyDescent="0.3">
      <c r="A7" s="9" t="s">
        <v>22</v>
      </c>
      <c r="B7" s="9">
        <f>COUNTIF('Friction Log'!C4:C53,"People")</f>
        <v>0</v>
      </c>
      <c r="C7" s="10">
        <f>IFERROR(B7/B9,0)</f>
        <v>0</v>
      </c>
      <c r="D7" s="11" t="str">
        <f>IFERROR(AVERAGEIF('Friction Log'!C4:C53,"People",'Friction Log'!F4:F53),"-")</f>
        <v>-</v>
      </c>
    </row>
    <row r="8" spans="1:9" ht="19.95" customHeight="1" x14ac:dyDescent="0.3">
      <c r="A8" s="6" t="s">
        <v>23</v>
      </c>
      <c r="B8" s="6">
        <f>COUNTIF('Friction Log'!C4:C53,"Personal")</f>
        <v>0</v>
      </c>
      <c r="C8" s="7">
        <f>IFERROR(B8/B9,0)</f>
        <v>0</v>
      </c>
      <c r="D8" s="8" t="str">
        <f>IFERROR(AVERAGEIF('Friction Log'!C4:C53,"Personal",'Friction Log'!F4:F53),"-")</f>
        <v>-</v>
      </c>
    </row>
    <row r="9" spans="1:9" ht="19.95" customHeight="1" x14ac:dyDescent="0.3">
      <c r="A9" s="4" t="s">
        <v>24</v>
      </c>
      <c r="B9" s="12">
        <f>SUM(B6:B8)</f>
        <v>0</v>
      </c>
      <c r="C9" s="13">
        <f>IFERROR(B9/B9,0)</f>
        <v>0</v>
      </c>
      <c r="D9" s="14" t="str">
        <f>IFERROR(AVERAGE('Friction Log'!F4:F53),"-")</f>
        <v>-</v>
      </c>
    </row>
    <row r="11" spans="1:9" ht="24" customHeight="1" x14ac:dyDescent="0.3">
      <c r="A11" s="26" t="s">
        <v>25</v>
      </c>
      <c r="B11" s="19"/>
      <c r="C11" s="19"/>
      <c r="D11" s="19"/>
      <c r="E11" s="19"/>
    </row>
    <row r="12" spans="1:9" ht="41.4" x14ac:dyDescent="0.3">
      <c r="A12" s="5" t="s">
        <v>3</v>
      </c>
      <c r="B12" s="5" t="s">
        <v>26</v>
      </c>
      <c r="C12" s="5" t="s">
        <v>27</v>
      </c>
      <c r="D12" s="5" t="s">
        <v>28</v>
      </c>
      <c r="E12" s="5" t="s">
        <v>29</v>
      </c>
    </row>
    <row r="13" spans="1:9" ht="19.95" customHeight="1" x14ac:dyDescent="0.3">
      <c r="A13" s="9" t="s">
        <v>21</v>
      </c>
      <c r="B13" s="9">
        <f>IFERROR(SUMIF('Friction Log'!C4:C53,"System",'Friction Log'!E4:E53),0)</f>
        <v>0</v>
      </c>
      <c r="C13" s="11">
        <f>IFERROR(B13/60,0)</f>
        <v>0</v>
      </c>
      <c r="D13" s="11" t="str">
        <f>IFERROR(AVERAGEIF('Friction Log'!C4:C53,"System",'Friction Log'!E4:E53),"-")</f>
        <v>-</v>
      </c>
      <c r="E13" s="9" t="str">
        <f ca="1">IFERROR(_xludf.MAXIFS('Friction Log'!E4:E53,'Friction Log'!C4:C53,"System"),"-")</f>
        <v>-</v>
      </c>
    </row>
    <row r="14" spans="1:9" ht="19.95" customHeight="1" x14ac:dyDescent="0.3">
      <c r="A14" s="6" t="s">
        <v>22</v>
      </c>
      <c r="B14" s="6">
        <f>IFERROR(SUMIF('Friction Log'!C4:C53,"People",'Friction Log'!E4:E53),0)</f>
        <v>0</v>
      </c>
      <c r="C14" s="8">
        <f>IFERROR(B14/60,0)</f>
        <v>0</v>
      </c>
      <c r="D14" s="8" t="str">
        <f>IFERROR(AVERAGEIF('Friction Log'!C4:C53,"People",'Friction Log'!E4:E53),"-")</f>
        <v>-</v>
      </c>
      <c r="E14" s="6" t="str">
        <f ca="1">IFERROR(_xludf.MAXIFS('Friction Log'!E4:E53,'Friction Log'!C4:C53,"People"),"-")</f>
        <v>-</v>
      </c>
    </row>
    <row r="15" spans="1:9" ht="19.95" customHeight="1" x14ac:dyDescent="0.3">
      <c r="A15" s="9" t="s">
        <v>23</v>
      </c>
      <c r="B15" s="9">
        <f>IFERROR(SUMIF('Friction Log'!C4:C53,"Personal",'Friction Log'!E4:E53),0)</f>
        <v>0</v>
      </c>
      <c r="C15" s="11">
        <f>IFERROR(B15/60,0)</f>
        <v>0</v>
      </c>
      <c r="D15" s="11" t="str">
        <f>IFERROR(AVERAGEIF('Friction Log'!C4:C53,"Personal",'Friction Log'!E4:E53),"-")</f>
        <v>-</v>
      </c>
      <c r="E15" s="9" t="str">
        <f ca="1">IFERROR(_xludf.MAXIFS('Friction Log'!E4:E53,'Friction Log'!C4:C53,"Personal"),"-")</f>
        <v>-</v>
      </c>
    </row>
    <row r="16" spans="1:9" ht="19.95" customHeight="1" x14ac:dyDescent="0.3">
      <c r="A16" s="4" t="s">
        <v>24</v>
      </c>
      <c r="B16" s="12">
        <f>SUM(B13:B15)</f>
        <v>0</v>
      </c>
      <c r="C16" s="14">
        <f>IFERROR(B16/60,0)</f>
        <v>0</v>
      </c>
      <c r="D16" s="14" t="str">
        <f>IFERROR(AVERAGE('Friction Log'!E4:E53),"-")</f>
        <v>-</v>
      </c>
      <c r="E16" s="12">
        <f>IFERROR(MAX('Friction Log'!E4:E53),"-")</f>
        <v>0</v>
      </c>
    </row>
    <row r="18" spans="1:5" ht="24" customHeight="1" x14ac:dyDescent="0.3">
      <c r="A18" s="26" t="s">
        <v>30</v>
      </c>
      <c r="B18" s="19"/>
      <c r="C18" s="19"/>
      <c r="D18" s="19"/>
      <c r="E18" s="19"/>
    </row>
    <row r="19" spans="1:5" ht="26.4" x14ac:dyDescent="0.3">
      <c r="A19" s="15" t="s">
        <v>31</v>
      </c>
      <c r="B19" s="25">
        <f>COUNTA('Friction Log'!C4:C53)</f>
        <v>0</v>
      </c>
      <c r="C19" s="21"/>
      <c r="D19" s="21"/>
      <c r="E19" s="22"/>
    </row>
    <row r="20" spans="1:5" ht="26.4" x14ac:dyDescent="0.3">
      <c r="A20" s="16" t="s">
        <v>32</v>
      </c>
      <c r="B20" s="28">
        <f>IFERROR(SUM('Friction Log'!E4:E53),0)</f>
        <v>0</v>
      </c>
      <c r="C20" s="21"/>
      <c r="D20" s="21"/>
      <c r="E20" s="22"/>
    </row>
    <row r="21" spans="1:5" ht="26.4" x14ac:dyDescent="0.3">
      <c r="A21" s="15" t="s">
        <v>33</v>
      </c>
      <c r="B21" s="27">
        <f>IFERROR(SUM('Friction Log'!E4:E53)/60,0)</f>
        <v>0</v>
      </c>
      <c r="C21" s="21"/>
      <c r="D21" s="21"/>
      <c r="E21" s="22"/>
    </row>
    <row r="22" spans="1:5" ht="26.4" x14ac:dyDescent="0.3">
      <c r="A22" s="16" t="s">
        <v>34</v>
      </c>
      <c r="B22" s="29" t="str">
        <f>IFERROR(AVERAGE('Friction Log'!F4:F53),"-")</f>
        <v>-</v>
      </c>
      <c r="C22" s="21"/>
      <c r="D22" s="21"/>
      <c r="E22" s="22"/>
    </row>
    <row r="23" spans="1:5" ht="26.4" x14ac:dyDescent="0.3">
      <c r="A23" s="15" t="s">
        <v>35</v>
      </c>
      <c r="B23" s="25" t="str">
        <f>IFERROR(INDEX({"System","People","Personal"},MATCH(MAX(B6:B8),B6:B8,0)),"-")</f>
        <v>System</v>
      </c>
      <c r="C23" s="21"/>
      <c r="D23" s="21"/>
      <c r="E23" s="22"/>
    </row>
  </sheetData>
  <mergeCells count="10">
    <mergeCell ref="B19:E19"/>
    <mergeCell ref="B20:E20"/>
    <mergeCell ref="A18:E18"/>
    <mergeCell ref="B22:E22"/>
    <mergeCell ref="B23:E23"/>
    <mergeCell ref="A2:I2"/>
    <mergeCell ref="B21:E21"/>
    <mergeCell ref="A1:I1"/>
    <mergeCell ref="A11:E11"/>
    <mergeCell ref="A4:D4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8B5CF6"/>
  </sheetPr>
  <dimension ref="A1:F22"/>
  <sheetViews>
    <sheetView showGridLines="0" workbookViewId="0">
      <selection activeCell="I20" sqref="I20"/>
    </sheetView>
  </sheetViews>
  <sheetFormatPr defaultRowHeight="14.4" x14ac:dyDescent="0.3"/>
  <cols>
    <col min="1" max="1" width="6.77734375" customWidth="1"/>
    <col min="2" max="2" width="28" customWidth="1"/>
    <col min="3" max="3" width="36" customWidth="1"/>
    <col min="4" max="4" width="20" customWidth="1"/>
    <col min="5" max="6" width="16" customWidth="1"/>
  </cols>
  <sheetData>
    <row r="1" spans="1:6" ht="36" customHeight="1" x14ac:dyDescent="0.3">
      <c r="A1" s="24" t="s">
        <v>36</v>
      </c>
      <c r="B1" s="19"/>
      <c r="C1" s="19"/>
      <c r="D1" s="19"/>
      <c r="E1" s="19"/>
      <c r="F1" s="19"/>
    </row>
    <row r="2" spans="1:6" ht="19.95" customHeight="1" x14ac:dyDescent="0.3">
      <c r="A2" s="23" t="s">
        <v>37</v>
      </c>
      <c r="B2" s="19"/>
      <c r="C2" s="19"/>
      <c r="D2" s="19"/>
      <c r="E2" s="19"/>
      <c r="F2" s="19"/>
    </row>
    <row r="4" spans="1:6" ht="24" customHeight="1" x14ac:dyDescent="0.3">
      <c r="A4" s="26" t="s">
        <v>38</v>
      </c>
      <c r="B4" s="19"/>
      <c r="C4" s="19"/>
      <c r="D4" s="19"/>
      <c r="E4" s="19"/>
      <c r="F4" s="19"/>
    </row>
    <row r="5" spans="1:6" ht="24" customHeight="1" x14ac:dyDescent="0.3">
      <c r="A5" s="5" t="s">
        <v>39</v>
      </c>
      <c r="B5" s="5" t="s">
        <v>40</v>
      </c>
      <c r="C5" s="5" t="s">
        <v>41</v>
      </c>
      <c r="D5" s="5" t="s">
        <v>3</v>
      </c>
      <c r="E5" s="5" t="s">
        <v>42</v>
      </c>
      <c r="F5" s="5" t="s">
        <v>43</v>
      </c>
    </row>
    <row r="6" spans="1:6" ht="36" customHeight="1" x14ac:dyDescent="0.3">
      <c r="A6" s="17">
        <v>1</v>
      </c>
      <c r="B6" s="3"/>
      <c r="C6" s="3"/>
      <c r="D6" s="3"/>
      <c r="E6" s="3"/>
      <c r="F6" s="3"/>
    </row>
    <row r="7" spans="1:6" ht="36" customHeight="1" x14ac:dyDescent="0.3">
      <c r="A7" s="17">
        <v>2</v>
      </c>
      <c r="B7" s="2"/>
      <c r="C7" s="2"/>
      <c r="D7" s="2"/>
      <c r="E7" s="2"/>
      <c r="F7" s="2"/>
    </row>
    <row r="8" spans="1:6" ht="36" customHeight="1" x14ac:dyDescent="0.3">
      <c r="A8" s="17">
        <v>3</v>
      </c>
      <c r="B8" s="3"/>
      <c r="C8" s="3"/>
      <c r="D8" s="3"/>
      <c r="E8" s="3"/>
      <c r="F8" s="3"/>
    </row>
    <row r="10" spans="1:6" ht="24" customHeight="1" x14ac:dyDescent="0.3">
      <c r="A10" s="26" t="s">
        <v>44</v>
      </c>
      <c r="B10" s="19"/>
      <c r="C10" s="19"/>
      <c r="D10" s="19"/>
      <c r="E10" s="19"/>
      <c r="F10" s="19"/>
    </row>
    <row r="11" spans="1:6" ht="24" customHeight="1" x14ac:dyDescent="0.3">
      <c r="A11" s="5" t="s">
        <v>45</v>
      </c>
      <c r="B11" s="5" t="s">
        <v>46</v>
      </c>
      <c r="C11" s="5" t="s">
        <v>47</v>
      </c>
      <c r="D11" s="5" t="s">
        <v>48</v>
      </c>
      <c r="E11" s="36" t="s">
        <v>49</v>
      </c>
      <c r="F11" s="22"/>
    </row>
    <row r="12" spans="1:6" ht="48" customHeight="1" x14ac:dyDescent="0.3">
      <c r="A12" s="4" t="s">
        <v>50</v>
      </c>
      <c r="B12" s="2"/>
      <c r="C12" s="2"/>
      <c r="D12" s="2"/>
      <c r="E12" s="30"/>
      <c r="F12" s="22"/>
    </row>
    <row r="13" spans="1:6" ht="48" customHeight="1" x14ac:dyDescent="0.3">
      <c r="A13" s="4" t="s">
        <v>51</v>
      </c>
      <c r="B13" s="3"/>
      <c r="C13" s="3"/>
      <c r="D13" s="3"/>
      <c r="E13" s="33"/>
      <c r="F13" s="22"/>
    </row>
    <row r="14" spans="1:6" ht="48" customHeight="1" x14ac:dyDescent="0.3">
      <c r="A14" s="4" t="s">
        <v>52</v>
      </c>
      <c r="B14" s="2"/>
      <c r="C14" s="2"/>
      <c r="D14" s="2"/>
      <c r="E14" s="30"/>
      <c r="F14" s="22"/>
    </row>
    <row r="15" spans="1:6" ht="48" customHeight="1" x14ac:dyDescent="0.3">
      <c r="A15" s="4" t="s">
        <v>53</v>
      </c>
      <c r="B15" s="3"/>
      <c r="C15" s="3"/>
      <c r="D15" s="3"/>
      <c r="E15" s="33"/>
      <c r="F15" s="22"/>
    </row>
    <row r="17" spans="1:6" ht="24" customHeight="1" x14ac:dyDescent="0.3">
      <c r="A17" s="26" t="s">
        <v>54</v>
      </c>
      <c r="B17" s="19"/>
      <c r="C17" s="19"/>
      <c r="D17" s="19"/>
      <c r="E17" s="19"/>
      <c r="F17" s="19"/>
    </row>
    <row r="18" spans="1:6" ht="33.6" customHeight="1" x14ac:dyDescent="0.3">
      <c r="A18" s="34" t="s">
        <v>55</v>
      </c>
      <c r="B18" s="22"/>
      <c r="C18" s="32" t="s">
        <v>56</v>
      </c>
      <c r="D18" s="21"/>
      <c r="E18" s="21"/>
      <c r="F18" s="22"/>
    </row>
    <row r="19" spans="1:6" ht="34.799999999999997" customHeight="1" x14ac:dyDescent="0.3">
      <c r="A19" s="35" t="s">
        <v>57</v>
      </c>
      <c r="B19" s="22"/>
      <c r="C19" s="31" t="s">
        <v>56</v>
      </c>
      <c r="D19" s="21"/>
      <c r="E19" s="21"/>
      <c r="F19" s="22"/>
    </row>
    <row r="20" spans="1:6" ht="33.6" customHeight="1" x14ac:dyDescent="0.3">
      <c r="A20" s="34" t="s">
        <v>58</v>
      </c>
      <c r="B20" s="22"/>
      <c r="C20" s="32" t="s">
        <v>56</v>
      </c>
      <c r="D20" s="21"/>
      <c r="E20" s="21"/>
      <c r="F20" s="22"/>
    </row>
    <row r="21" spans="1:6" ht="39.6" customHeight="1" x14ac:dyDescent="0.3">
      <c r="A21" s="35" t="s">
        <v>59</v>
      </c>
      <c r="B21" s="22"/>
      <c r="C21" s="31" t="s">
        <v>56</v>
      </c>
      <c r="D21" s="21"/>
      <c r="E21" s="21"/>
      <c r="F21" s="22"/>
    </row>
    <row r="22" spans="1:6" ht="37.200000000000003" customHeight="1" x14ac:dyDescent="0.3">
      <c r="A22" s="34" t="s">
        <v>60</v>
      </c>
      <c r="B22" s="22"/>
      <c r="C22" s="32" t="s">
        <v>56</v>
      </c>
      <c r="D22" s="21"/>
      <c r="E22" s="21"/>
      <c r="F22" s="22"/>
    </row>
  </sheetData>
  <mergeCells count="20">
    <mergeCell ref="A22:B22"/>
    <mergeCell ref="C22:F22"/>
    <mergeCell ref="A20:B20"/>
    <mergeCell ref="A19:B19"/>
    <mergeCell ref="A1:F1"/>
    <mergeCell ref="C21:F21"/>
    <mergeCell ref="A21:B21"/>
    <mergeCell ref="A10:F10"/>
    <mergeCell ref="E15:F15"/>
    <mergeCell ref="C20:F20"/>
    <mergeCell ref="E11:F11"/>
    <mergeCell ref="E12:F12"/>
    <mergeCell ref="E14:F14"/>
    <mergeCell ref="C19:F19"/>
    <mergeCell ref="A2:F2"/>
    <mergeCell ref="C18:F18"/>
    <mergeCell ref="E13:F13"/>
    <mergeCell ref="A17:F17"/>
    <mergeCell ref="A4:F4"/>
    <mergeCell ref="A18:B18"/>
  </mergeCells>
  <dataValidations count="2">
    <dataValidation type="list" allowBlank="1" sqref="D6:D8" xr:uid="{00000000-0002-0000-0200-000000000000}">
      <formula1>"System,People,Personal"</formula1>
    </dataValidation>
    <dataValidation type="list" allowBlank="1" sqref="F6:F8" xr:uid="{00000000-0002-0000-0200-000001000000}">
      <formula1>"Not started,In progress,Done"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Friction Log</vt:lpstr>
      <vt:lpstr>Analysis</vt:lpstr>
      <vt:lpstr>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Simon Shaw</cp:lastModifiedBy>
  <dcterms:created xsi:type="dcterms:W3CDTF">2026-04-24T15:58:48Z</dcterms:created>
  <dcterms:modified xsi:type="dcterms:W3CDTF">2026-04-24T16:10:36Z</dcterms:modified>
</cp:coreProperties>
</file>